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70" yWindow="135" windowWidth="13860" windowHeight="110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Sheet1!$A$1:$F$47</definedName>
  </definedNames>
  <calcPr calcId="145621"/>
</workbook>
</file>

<file path=xl/calcChain.xml><?xml version="1.0" encoding="utf-8"?>
<calcChain xmlns="http://schemas.openxmlformats.org/spreadsheetml/2006/main">
  <c r="D49" i="1" l="1"/>
  <c r="C49" i="1"/>
  <c r="F47" i="1"/>
  <c r="H47" i="1" s="1"/>
  <c r="E47" i="1"/>
  <c r="F46" i="1"/>
  <c r="H46" i="1" s="1"/>
  <c r="E46" i="1"/>
  <c r="F45" i="1"/>
  <c r="H45" i="1" s="1"/>
  <c r="E45" i="1"/>
  <c r="F44" i="1"/>
  <c r="H44" i="1" s="1"/>
  <c r="E44" i="1"/>
  <c r="F43" i="1"/>
  <c r="H43" i="1" s="1"/>
  <c r="E43" i="1"/>
  <c r="F42" i="1"/>
  <c r="H42" i="1" s="1"/>
  <c r="E42" i="1"/>
  <c r="F40" i="1"/>
  <c r="H40" i="1" s="1"/>
  <c r="E40" i="1"/>
  <c r="F39" i="1"/>
  <c r="H39" i="1" s="1"/>
  <c r="E39" i="1"/>
  <c r="H37" i="1"/>
  <c r="E37" i="1"/>
  <c r="F36" i="1"/>
  <c r="H36" i="1" s="1"/>
  <c r="E36" i="1"/>
  <c r="F35" i="1"/>
  <c r="H35" i="1" s="1"/>
  <c r="E35" i="1"/>
  <c r="F34" i="1"/>
  <c r="H34" i="1" s="1"/>
  <c r="E34" i="1"/>
  <c r="F33" i="1"/>
  <c r="H33" i="1" s="1"/>
  <c r="E33" i="1"/>
  <c r="H32" i="1"/>
  <c r="E32" i="1"/>
  <c r="H30" i="1"/>
  <c r="E30" i="1"/>
  <c r="H29" i="1"/>
  <c r="E29" i="1"/>
  <c r="F28" i="1"/>
  <c r="H28" i="1" s="1"/>
  <c r="E28" i="1"/>
  <c r="F27" i="1"/>
  <c r="H27" i="1" s="1"/>
  <c r="E27" i="1"/>
  <c r="F26" i="1"/>
  <c r="H26" i="1" s="1"/>
  <c r="E26" i="1"/>
  <c r="F25" i="1"/>
  <c r="H25" i="1" s="1"/>
  <c r="E25" i="1"/>
  <c r="F24" i="1"/>
  <c r="H24" i="1" s="1"/>
  <c r="E24" i="1"/>
  <c r="H23" i="1"/>
  <c r="E23" i="1"/>
  <c r="H22" i="1"/>
  <c r="E22" i="1"/>
  <c r="F21" i="1"/>
  <c r="H21" i="1" s="1"/>
  <c r="E21" i="1"/>
  <c r="F20" i="1"/>
  <c r="H20" i="1" s="1"/>
  <c r="E20" i="1"/>
  <c r="H19" i="1"/>
  <c r="E19" i="1"/>
  <c r="F18" i="1"/>
  <c r="H18" i="1" s="1"/>
  <c r="E18" i="1"/>
  <c r="F17" i="1"/>
  <c r="H17" i="1" s="1"/>
  <c r="E17" i="1"/>
  <c r="H16" i="1"/>
  <c r="E16" i="1"/>
  <c r="F15" i="1"/>
  <c r="H15" i="1" s="1"/>
  <c r="E15" i="1"/>
  <c r="F14" i="1"/>
  <c r="H14" i="1" s="1"/>
  <c r="E14" i="1"/>
  <c r="F13" i="1"/>
  <c r="H13" i="1" s="1"/>
  <c r="E13" i="1"/>
  <c r="F12" i="1"/>
  <c r="H12" i="1" s="1"/>
  <c r="E12" i="1"/>
  <c r="H11" i="1"/>
  <c r="E11" i="1"/>
  <c r="F10" i="1"/>
  <c r="H10" i="1" s="1"/>
  <c r="E10" i="1"/>
  <c r="F9" i="1"/>
  <c r="H9" i="1" s="1"/>
  <c r="E9" i="1"/>
  <c r="H8" i="1"/>
  <c r="E8" i="1"/>
  <c r="F7" i="1"/>
  <c r="H7" i="1" s="1"/>
  <c r="E7" i="1"/>
  <c r="E49" i="1" l="1"/>
  <c r="F49" i="1"/>
  <c r="H49" i="1" s="1"/>
</calcChain>
</file>

<file path=xl/sharedStrings.xml><?xml version="1.0" encoding="utf-8"?>
<sst xmlns="http://schemas.openxmlformats.org/spreadsheetml/2006/main" count="66" uniqueCount="63">
  <si>
    <t>PRICE LIST</t>
  </si>
  <si>
    <t>DESCRIPTION</t>
  </si>
  <si>
    <t>Pricelist as of 2/8/12</t>
  </si>
  <si>
    <t>Articles of Organization</t>
  </si>
  <si>
    <t>Bankruptcy Search / Patriot</t>
  </si>
  <si>
    <t>Certificate of Good Standing</t>
  </si>
  <si>
    <t>Certificate of Incorporation</t>
  </si>
  <si>
    <t>Continuation       (Increments of $50.00 per year)</t>
  </si>
  <si>
    <t>1 year</t>
  </si>
  <si>
    <t>2 years</t>
  </si>
  <si>
    <t>Co-Op Search ($50,000 liabilitiy)</t>
  </si>
  <si>
    <t>Copies</t>
  </si>
  <si>
    <t>Service Charge</t>
  </si>
  <si>
    <t>Certified Copy</t>
  </si>
  <si>
    <t>C &amp; R Search</t>
  </si>
  <si>
    <t>Deed Chain</t>
  </si>
  <si>
    <t>Extra Chain Charge (Per lot)</t>
  </si>
  <si>
    <t>Flood Search</t>
  </si>
  <si>
    <t>Foreclosure Search (Premium)</t>
  </si>
  <si>
    <t>Full Search/No Insurance**</t>
  </si>
  <si>
    <t>Residential</t>
  </si>
  <si>
    <t>Commercial</t>
  </si>
  <si>
    <t>Judgements &amp; Liens Search (No Mortgages)</t>
  </si>
  <si>
    <t>Last Owner</t>
  </si>
  <si>
    <t>Last Owner, Judgements and Liens (No Mortgages)</t>
  </si>
  <si>
    <t>Last Owner, Judgements and Liens (W/Mortgages)</t>
  </si>
  <si>
    <t>Lien Search (W/O Mortgages)</t>
  </si>
  <si>
    <t>Lien Search (W/ Mortgages)</t>
  </si>
  <si>
    <t>N/C</t>
  </si>
  <si>
    <t>Mortgage Search</t>
  </si>
  <si>
    <t>Municipal Search</t>
  </si>
  <si>
    <t>Municipal Search (5 boroughs)</t>
  </si>
  <si>
    <t>Landmark</t>
  </si>
  <si>
    <t>Highway</t>
  </si>
  <si>
    <t>Name Search</t>
  </si>
  <si>
    <t>Surrogate Search</t>
  </si>
  <si>
    <t>Survey Inspections</t>
  </si>
  <si>
    <t>must be done by surveyor</t>
  </si>
  <si>
    <t>Tax Search (Westchester &amp; Upstate)</t>
  </si>
  <si>
    <t>Tax Search (5 Boroughs)</t>
  </si>
  <si>
    <t>UCC Searches (Per Name &amp; County)</t>
  </si>
  <si>
    <t>Albany</t>
  </si>
  <si>
    <t>County</t>
  </si>
  <si>
    <t>Wire Service Fee - Escrow Closing</t>
  </si>
  <si>
    <t>Closing by Mail</t>
  </si>
  <si>
    <t>Zoning Lot Certification</t>
  </si>
  <si>
    <t>per name</t>
  </si>
  <si>
    <t>In Rem Search</t>
  </si>
  <si>
    <t>Survey Locate</t>
  </si>
  <si>
    <t>BENCHMARK TITLE AGENCY, LLC</t>
  </si>
  <si>
    <t xml:space="preserve">$200 - $500 </t>
  </si>
  <si>
    <t>$500 - $650</t>
  </si>
  <si>
    <t>$600 - $1,000</t>
  </si>
  <si>
    <t>$100 - $300</t>
  </si>
  <si>
    <t>$200 - $400</t>
  </si>
  <si>
    <t>$100 - $350</t>
  </si>
  <si>
    <t>$500 - $1500</t>
  </si>
  <si>
    <t>Must be done by Surveyor</t>
  </si>
  <si>
    <t>**Municipals Extra Charge</t>
  </si>
  <si>
    <t>Street Search (Ownership)</t>
  </si>
  <si>
    <t xml:space="preserve">per name </t>
  </si>
  <si>
    <t>EFFECTIVE JUNE 1, 2016</t>
  </si>
  <si>
    <t>Pricelist as of 6/1/16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</si>
</sst>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u/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/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44" fontId="4" fillId="0" borderId="2" xfId="1" applyFont="1" applyBorder="1"/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44" fontId="7" fillId="0" borderId="4" xfId="1" applyFont="1" applyBorder="1"/>
    <xf numFmtId="0" fontId="7" fillId="0" borderId="4" xfId="0" applyFont="1" applyBorder="1"/>
    <xf numFmtId="44" fontId="7" fillId="0" borderId="5" xfId="0" applyNumberFormat="1" applyFont="1" applyBorder="1"/>
    <xf numFmtId="44" fontId="4" fillId="0" borderId="0" xfId="0" applyNumberFormat="1" applyFont="1" applyBorder="1"/>
    <xf numFmtId="9" fontId="4" fillId="0" borderId="0" xfId="2" applyFont="1" applyBorder="1"/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44" fontId="7" fillId="0" borderId="7" xfId="1" applyFont="1" applyBorder="1"/>
    <xf numFmtId="0" fontId="7" fillId="0" borderId="7" xfId="0" applyFont="1" applyBorder="1"/>
    <xf numFmtId="44" fontId="7" fillId="0" borderId="8" xfId="0" applyNumberFormat="1" applyFont="1" applyBorder="1"/>
    <xf numFmtId="44" fontId="7" fillId="0" borderId="8" xfId="1" applyFont="1" applyBorder="1"/>
    <xf numFmtId="44" fontId="7" fillId="0" borderId="8" xfId="0" applyNumberFormat="1" applyFont="1" applyBorder="1" applyAlignment="1">
      <alignment horizontal="right"/>
    </xf>
    <xf numFmtId="44" fontId="7" fillId="0" borderId="8" xfId="0" applyNumberFormat="1" applyFont="1" applyBorder="1" applyAlignment="1"/>
    <xf numFmtId="44" fontId="7" fillId="0" borderId="7" xfId="1" applyFont="1" applyBorder="1" applyAlignment="1">
      <alignment horizontal="center"/>
    </xf>
    <xf numFmtId="44" fontId="7" fillId="0" borderId="8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44" fontId="4" fillId="0" borderId="7" xfId="1" applyFont="1" applyBorder="1"/>
    <xf numFmtId="0" fontId="4" fillId="0" borderId="7" xfId="0" applyFont="1" applyBorder="1"/>
    <xf numFmtId="44" fontId="6" fillId="0" borderId="8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44" fontId="7" fillId="0" borderId="10" xfId="1" applyFont="1" applyBorder="1"/>
    <xf numFmtId="0" fontId="7" fillId="0" borderId="10" xfId="0" applyFont="1" applyBorder="1"/>
    <xf numFmtId="44" fontId="7" fillId="0" borderId="11" xfId="0" applyNumberFormat="1" applyFont="1" applyBorder="1"/>
    <xf numFmtId="44" fontId="4" fillId="0" borderId="0" xfId="0" applyNumberFormat="1" applyFont="1"/>
    <xf numFmtId="0" fontId="7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damo/Local%20Settings/Temporary%20Internet%20Files/Content.Outlook/NA7PXKVU/Price%20List%20as%20of%20January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s of 1-1-2013"/>
      <sheetName val="Sheet3"/>
    </sheetNames>
    <sheetDataSet>
      <sheetData sheetId="0" refreshError="1">
        <row r="6">
          <cell r="J6">
            <v>195</v>
          </cell>
        </row>
        <row r="8">
          <cell r="J8">
            <v>210</v>
          </cell>
        </row>
        <row r="9">
          <cell r="J9">
            <v>210</v>
          </cell>
        </row>
        <row r="11">
          <cell r="J11">
            <v>160</v>
          </cell>
        </row>
        <row r="12">
          <cell r="J12">
            <v>230</v>
          </cell>
        </row>
        <row r="13">
          <cell r="J13">
            <v>500</v>
          </cell>
        </row>
        <row r="14">
          <cell r="J14">
            <v>50</v>
          </cell>
        </row>
        <row r="16">
          <cell r="J16">
            <v>395</v>
          </cell>
        </row>
        <row r="17">
          <cell r="J17">
            <v>210</v>
          </cell>
        </row>
        <row r="19">
          <cell r="J19">
            <v>90</v>
          </cell>
        </row>
        <row r="20">
          <cell r="J20">
            <v>525</v>
          </cell>
        </row>
        <row r="23">
          <cell r="J23">
            <v>340</v>
          </cell>
        </row>
        <row r="24">
          <cell r="J24">
            <v>290</v>
          </cell>
        </row>
        <row r="25">
          <cell r="J25">
            <v>195</v>
          </cell>
        </row>
        <row r="26">
          <cell r="J26">
            <v>340</v>
          </cell>
        </row>
        <row r="27">
          <cell r="J27">
            <v>420</v>
          </cell>
        </row>
        <row r="32">
          <cell r="J32">
            <v>315</v>
          </cell>
        </row>
        <row r="33">
          <cell r="J33">
            <v>500</v>
          </cell>
        </row>
        <row r="34">
          <cell r="J34">
            <v>50</v>
          </cell>
        </row>
        <row r="35">
          <cell r="J35">
            <v>65</v>
          </cell>
        </row>
        <row r="38">
          <cell r="J38">
            <v>160</v>
          </cell>
        </row>
        <row r="39">
          <cell r="J39">
            <v>170</v>
          </cell>
        </row>
        <row r="41">
          <cell r="J41">
            <v>105</v>
          </cell>
        </row>
        <row r="42">
          <cell r="J42">
            <v>105</v>
          </cell>
        </row>
        <row r="43">
          <cell r="J43">
            <v>105</v>
          </cell>
        </row>
        <row r="44">
          <cell r="J44">
            <v>105</v>
          </cell>
        </row>
        <row r="45">
          <cell r="J45">
            <v>630</v>
          </cell>
        </row>
        <row r="46">
          <cell r="J46">
            <v>525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F10" sqref="F10"/>
    </sheetView>
  </sheetViews>
  <sheetFormatPr defaultColWidth="9.140625" defaultRowHeight="15" x14ac:dyDescent="0.25"/>
  <cols>
    <col min="1" max="1" width="48.140625" style="2" customWidth="1"/>
    <col min="2" max="2" width="25.140625" style="3" customWidth="1"/>
    <col min="3" max="3" width="23.140625" style="2" hidden="1" customWidth="1"/>
    <col min="4" max="4" width="0" style="2" hidden="1" customWidth="1"/>
    <col min="5" max="5" width="0" style="4" hidden="1" customWidth="1"/>
    <col min="6" max="6" width="29.140625" style="2" bestFit="1" customWidth="1"/>
    <col min="7" max="7" width="16.85546875" style="2" customWidth="1"/>
    <col min="8" max="8" width="8.85546875" style="2" hidden="1" customWidth="1"/>
    <col min="9" max="16384" width="9.140625" style="2"/>
  </cols>
  <sheetData>
    <row r="1" spans="1:9" ht="20.100000000000001" x14ac:dyDescent="0.4">
      <c r="A1" s="41" t="s">
        <v>49</v>
      </c>
      <c r="B1" s="41"/>
      <c r="C1" s="41"/>
      <c r="D1" s="41"/>
      <c r="E1" s="41"/>
      <c r="F1" s="41"/>
      <c r="G1" s="1"/>
    </row>
    <row r="2" spans="1:9" ht="20.100000000000001" x14ac:dyDescent="0.4">
      <c r="A2" s="41" t="s">
        <v>0</v>
      </c>
      <c r="B2" s="41"/>
      <c r="C2" s="41"/>
      <c r="D2" s="41"/>
      <c r="E2" s="41"/>
      <c r="F2" s="41"/>
      <c r="G2" s="1"/>
    </row>
    <row r="3" spans="1:9" ht="20.100000000000001" x14ac:dyDescent="0.4">
      <c r="A3" s="41" t="s">
        <v>61</v>
      </c>
      <c r="B3" s="41"/>
      <c r="C3" s="41"/>
      <c r="D3" s="41"/>
      <c r="E3" s="41"/>
      <c r="F3" s="41"/>
      <c r="G3" s="1"/>
    </row>
    <row r="5" spans="1:9" ht="14.45" thickBot="1" x14ac:dyDescent="0.35"/>
    <row r="6" spans="1:9" ht="18" thickBot="1" x14ac:dyDescent="0.4">
      <c r="A6" s="5" t="s">
        <v>1</v>
      </c>
      <c r="B6" s="6"/>
      <c r="C6" s="6" t="s">
        <v>2</v>
      </c>
      <c r="D6" s="7"/>
      <c r="E6" s="8"/>
      <c r="F6" s="9" t="s">
        <v>62</v>
      </c>
      <c r="G6" s="10"/>
      <c r="H6" s="11"/>
      <c r="I6" s="11"/>
    </row>
    <row r="7" spans="1:9" ht="15.6" x14ac:dyDescent="0.35">
      <c r="A7" s="12" t="s">
        <v>3</v>
      </c>
      <c r="B7" s="13"/>
      <c r="C7" s="14">
        <v>185</v>
      </c>
      <c r="D7" s="15"/>
      <c r="E7" s="14">
        <f>+C7*0.05</f>
        <v>9.25</v>
      </c>
      <c r="F7" s="16">
        <f>+[1]MASTER!J6</f>
        <v>195</v>
      </c>
      <c r="G7" s="17"/>
      <c r="H7" s="18">
        <f>(+F7-C7)/C7</f>
        <v>5.4054054054054057E-2</v>
      </c>
      <c r="I7" s="11"/>
    </row>
    <row r="8" spans="1:9" ht="15.6" x14ac:dyDescent="0.35">
      <c r="A8" s="19" t="s">
        <v>4</v>
      </c>
      <c r="B8" s="20" t="s">
        <v>46</v>
      </c>
      <c r="C8" s="21">
        <v>85</v>
      </c>
      <c r="D8" s="22"/>
      <c r="E8" s="21">
        <f t="shared" ref="E8:E47" si="0">+C8*0.05</f>
        <v>4.25</v>
      </c>
      <c r="F8" s="23">
        <v>25</v>
      </c>
      <c r="G8" s="17"/>
      <c r="H8" s="18">
        <f t="shared" ref="H8:H49" si="1">(+F8-C8)/C8</f>
        <v>-0.70588235294117652</v>
      </c>
      <c r="I8" s="11"/>
    </row>
    <row r="9" spans="1:9" ht="15.6" x14ac:dyDescent="0.35">
      <c r="A9" s="19" t="s">
        <v>5</v>
      </c>
      <c r="B9" s="20"/>
      <c r="C9" s="21">
        <v>200</v>
      </c>
      <c r="D9" s="22"/>
      <c r="E9" s="21">
        <f t="shared" si="0"/>
        <v>10</v>
      </c>
      <c r="F9" s="24">
        <f>+[1]MASTER!J8</f>
        <v>210</v>
      </c>
      <c r="G9" s="17"/>
      <c r="H9" s="18">
        <f t="shared" si="1"/>
        <v>0.05</v>
      </c>
      <c r="I9" s="11"/>
    </row>
    <row r="10" spans="1:9" ht="15.6" x14ac:dyDescent="0.35">
      <c r="A10" s="19" t="s">
        <v>6</v>
      </c>
      <c r="B10" s="20"/>
      <c r="C10" s="21">
        <v>200</v>
      </c>
      <c r="D10" s="22"/>
      <c r="E10" s="21">
        <f t="shared" si="0"/>
        <v>10</v>
      </c>
      <c r="F10" s="23">
        <f>+[1]MASTER!J9</f>
        <v>210</v>
      </c>
      <c r="G10" s="17"/>
      <c r="H10" s="18">
        <f t="shared" si="1"/>
        <v>0.05</v>
      </c>
      <c r="I10" s="11"/>
    </row>
    <row r="11" spans="1:9" ht="15.6" x14ac:dyDescent="0.35">
      <c r="A11" s="19" t="s">
        <v>7</v>
      </c>
      <c r="B11" s="20"/>
      <c r="C11" s="21"/>
      <c r="D11" s="22"/>
      <c r="E11" s="21">
        <f t="shared" si="0"/>
        <v>0</v>
      </c>
      <c r="F11" s="23"/>
      <c r="G11" s="17"/>
      <c r="H11" s="18" t="e">
        <f t="shared" si="1"/>
        <v>#DIV/0!</v>
      </c>
      <c r="I11" s="11"/>
    </row>
    <row r="12" spans="1:9" ht="15.6" x14ac:dyDescent="0.35">
      <c r="A12" s="19"/>
      <c r="B12" s="20" t="s">
        <v>8</v>
      </c>
      <c r="C12" s="21">
        <v>150</v>
      </c>
      <c r="D12" s="22"/>
      <c r="E12" s="21">
        <f t="shared" si="0"/>
        <v>7.5</v>
      </c>
      <c r="F12" s="23">
        <f>+[1]MASTER!J11</f>
        <v>160</v>
      </c>
      <c r="G12" s="17"/>
      <c r="H12" s="18">
        <f t="shared" si="1"/>
        <v>6.6666666666666666E-2</v>
      </c>
      <c r="I12" s="11"/>
    </row>
    <row r="13" spans="1:9" ht="15.6" x14ac:dyDescent="0.35">
      <c r="A13" s="19"/>
      <c r="B13" s="20" t="s">
        <v>9</v>
      </c>
      <c r="C13" s="21">
        <v>220</v>
      </c>
      <c r="D13" s="22"/>
      <c r="E13" s="21">
        <f t="shared" si="0"/>
        <v>11</v>
      </c>
      <c r="F13" s="23">
        <f>+[1]MASTER!J12</f>
        <v>230</v>
      </c>
      <c r="G13" s="17"/>
      <c r="H13" s="18">
        <f t="shared" si="1"/>
        <v>4.5454545454545456E-2</v>
      </c>
      <c r="I13" s="11"/>
    </row>
    <row r="14" spans="1:9" ht="15.6" x14ac:dyDescent="0.35">
      <c r="A14" s="19" t="s">
        <v>10</v>
      </c>
      <c r="B14" s="20"/>
      <c r="C14" s="21">
        <v>475</v>
      </c>
      <c r="D14" s="22"/>
      <c r="E14" s="21">
        <f t="shared" si="0"/>
        <v>23.75</v>
      </c>
      <c r="F14" s="23">
        <f>+[1]MASTER!J13</f>
        <v>500</v>
      </c>
      <c r="G14" s="17"/>
      <c r="H14" s="18">
        <f t="shared" si="1"/>
        <v>5.2631578947368418E-2</v>
      </c>
      <c r="I14" s="11"/>
    </row>
    <row r="15" spans="1:9" ht="15.6" x14ac:dyDescent="0.35">
      <c r="A15" s="19" t="s">
        <v>11</v>
      </c>
      <c r="B15" s="20" t="s">
        <v>12</v>
      </c>
      <c r="C15" s="21">
        <v>50</v>
      </c>
      <c r="D15" s="22"/>
      <c r="E15" s="21">
        <f t="shared" si="0"/>
        <v>2.5</v>
      </c>
      <c r="F15" s="23">
        <f>+[1]MASTER!J14</f>
        <v>50</v>
      </c>
      <c r="G15" s="17"/>
      <c r="H15" s="18">
        <f t="shared" si="1"/>
        <v>0</v>
      </c>
      <c r="I15" s="11"/>
    </row>
    <row r="16" spans="1:9" ht="15.6" x14ac:dyDescent="0.35">
      <c r="A16" s="19"/>
      <c r="B16" s="20" t="s">
        <v>13</v>
      </c>
      <c r="C16" s="21"/>
      <c r="D16" s="22"/>
      <c r="E16" s="21">
        <f t="shared" si="0"/>
        <v>0</v>
      </c>
      <c r="F16" s="23"/>
      <c r="G16" s="17"/>
      <c r="H16" s="18" t="e">
        <f t="shared" si="1"/>
        <v>#DIV/0!</v>
      </c>
      <c r="I16" s="11"/>
    </row>
    <row r="17" spans="1:9" ht="15.6" x14ac:dyDescent="0.35">
      <c r="A17" s="19" t="s">
        <v>14</v>
      </c>
      <c r="B17" s="20"/>
      <c r="C17" s="21">
        <v>375</v>
      </c>
      <c r="D17" s="22"/>
      <c r="E17" s="21">
        <f t="shared" si="0"/>
        <v>18.75</v>
      </c>
      <c r="F17" s="23">
        <f>+[1]MASTER!J16</f>
        <v>395</v>
      </c>
      <c r="G17" s="17"/>
      <c r="H17" s="18">
        <f t="shared" si="1"/>
        <v>5.3333333333333337E-2</v>
      </c>
      <c r="I17" s="11"/>
    </row>
    <row r="18" spans="1:9" ht="15.6" x14ac:dyDescent="0.35">
      <c r="A18" s="19" t="s">
        <v>15</v>
      </c>
      <c r="B18" s="20"/>
      <c r="C18" s="21">
        <v>200</v>
      </c>
      <c r="D18" s="22"/>
      <c r="E18" s="21">
        <f t="shared" si="0"/>
        <v>10</v>
      </c>
      <c r="F18" s="23">
        <f>+[1]MASTER!J17</f>
        <v>210</v>
      </c>
      <c r="G18" s="17"/>
      <c r="H18" s="18">
        <f t="shared" si="1"/>
        <v>0.05</v>
      </c>
      <c r="I18" s="11"/>
    </row>
    <row r="19" spans="1:9" ht="15.6" x14ac:dyDescent="0.35">
      <c r="A19" s="19" t="s">
        <v>16</v>
      </c>
      <c r="B19" s="20"/>
      <c r="C19" s="21">
        <v>250</v>
      </c>
      <c r="D19" s="22"/>
      <c r="E19" s="21">
        <f t="shared" si="0"/>
        <v>12.5</v>
      </c>
      <c r="F19" s="25" t="s">
        <v>50</v>
      </c>
      <c r="G19" s="17"/>
      <c r="H19" s="18" t="e">
        <f t="shared" si="1"/>
        <v>#VALUE!</v>
      </c>
      <c r="I19" s="11"/>
    </row>
    <row r="20" spans="1:9" ht="15.6" x14ac:dyDescent="0.35">
      <c r="A20" s="19" t="s">
        <v>17</v>
      </c>
      <c r="B20" s="20"/>
      <c r="C20" s="21">
        <v>85</v>
      </c>
      <c r="D20" s="22"/>
      <c r="E20" s="21">
        <f t="shared" si="0"/>
        <v>4.25</v>
      </c>
      <c r="F20" s="23">
        <f>+[1]MASTER!J19</f>
        <v>90</v>
      </c>
      <c r="G20" s="17"/>
      <c r="H20" s="18">
        <f t="shared" si="1"/>
        <v>5.8823529411764705E-2</v>
      </c>
      <c r="I20" s="11"/>
    </row>
    <row r="21" spans="1:9" ht="15.6" x14ac:dyDescent="0.35">
      <c r="A21" s="19" t="s">
        <v>18</v>
      </c>
      <c r="B21" s="20"/>
      <c r="C21" s="21">
        <v>500</v>
      </c>
      <c r="D21" s="22"/>
      <c r="E21" s="21">
        <f t="shared" si="0"/>
        <v>25</v>
      </c>
      <c r="F21" s="23">
        <f>+[1]MASTER!J20</f>
        <v>525</v>
      </c>
      <c r="G21" s="17"/>
      <c r="H21" s="18">
        <f t="shared" si="1"/>
        <v>0.05</v>
      </c>
      <c r="I21" s="11"/>
    </row>
    <row r="22" spans="1:9" ht="15.6" x14ac:dyDescent="0.35">
      <c r="A22" s="19" t="s">
        <v>19</v>
      </c>
      <c r="B22" s="20" t="s">
        <v>20</v>
      </c>
      <c r="C22" s="21">
        <v>575</v>
      </c>
      <c r="D22" s="22"/>
      <c r="E22" s="21">
        <f t="shared" si="0"/>
        <v>28.75</v>
      </c>
      <c r="F22" s="25" t="s">
        <v>51</v>
      </c>
      <c r="G22" s="17"/>
      <c r="H22" s="18" t="e">
        <f t="shared" si="1"/>
        <v>#VALUE!</v>
      </c>
      <c r="I22" s="11"/>
    </row>
    <row r="23" spans="1:9" ht="15.6" x14ac:dyDescent="0.35">
      <c r="A23" s="40" t="s">
        <v>58</v>
      </c>
      <c r="B23" s="20" t="s">
        <v>21</v>
      </c>
      <c r="C23" s="21">
        <v>950</v>
      </c>
      <c r="D23" s="22"/>
      <c r="E23" s="21">
        <f t="shared" si="0"/>
        <v>47.5</v>
      </c>
      <c r="F23" s="25" t="s">
        <v>52</v>
      </c>
      <c r="G23" s="17"/>
      <c r="H23" s="18" t="e">
        <f t="shared" si="1"/>
        <v>#VALUE!</v>
      </c>
      <c r="I23" s="11"/>
    </row>
    <row r="24" spans="1:9" ht="15.6" x14ac:dyDescent="0.35">
      <c r="A24" s="19" t="s">
        <v>47</v>
      </c>
      <c r="B24" s="20"/>
      <c r="C24" s="21">
        <v>325</v>
      </c>
      <c r="D24" s="22"/>
      <c r="E24" s="21">
        <f t="shared" si="0"/>
        <v>16.25</v>
      </c>
      <c r="F24" s="23">
        <f>+[1]MASTER!J23</f>
        <v>340</v>
      </c>
      <c r="G24" s="17"/>
      <c r="H24" s="18">
        <f t="shared" si="1"/>
        <v>4.6153846153846156E-2</v>
      </c>
      <c r="I24" s="11"/>
    </row>
    <row r="25" spans="1:9" ht="15.6" x14ac:dyDescent="0.35">
      <c r="A25" s="19" t="s">
        <v>22</v>
      </c>
      <c r="B25" s="20"/>
      <c r="C25" s="21">
        <v>275</v>
      </c>
      <c r="D25" s="22"/>
      <c r="E25" s="21">
        <f t="shared" si="0"/>
        <v>13.75</v>
      </c>
      <c r="F25" s="23">
        <f>+[1]MASTER!J24</f>
        <v>290</v>
      </c>
      <c r="G25" s="17"/>
      <c r="H25" s="18">
        <f t="shared" si="1"/>
        <v>5.4545454545454543E-2</v>
      </c>
      <c r="I25" s="11"/>
    </row>
    <row r="26" spans="1:9" ht="15.6" x14ac:dyDescent="0.35">
      <c r="A26" s="19" t="s">
        <v>23</v>
      </c>
      <c r="B26" s="20"/>
      <c r="C26" s="21">
        <v>185</v>
      </c>
      <c r="D26" s="22"/>
      <c r="E26" s="21">
        <f t="shared" si="0"/>
        <v>9.25</v>
      </c>
      <c r="F26" s="23">
        <f>+[1]MASTER!J25</f>
        <v>195</v>
      </c>
      <c r="G26" s="17"/>
      <c r="H26" s="18">
        <f t="shared" si="1"/>
        <v>5.4054054054054057E-2</v>
      </c>
      <c r="I26" s="11"/>
    </row>
    <row r="27" spans="1:9" ht="15.6" x14ac:dyDescent="0.35">
      <c r="A27" s="19" t="s">
        <v>24</v>
      </c>
      <c r="B27" s="20"/>
      <c r="C27" s="21">
        <v>324</v>
      </c>
      <c r="D27" s="22"/>
      <c r="E27" s="21">
        <f t="shared" si="0"/>
        <v>16.2</v>
      </c>
      <c r="F27" s="23">
        <f>+[1]MASTER!J26</f>
        <v>340</v>
      </c>
      <c r="G27" s="17"/>
      <c r="H27" s="18">
        <f t="shared" si="1"/>
        <v>4.9382716049382713E-2</v>
      </c>
      <c r="I27" s="11"/>
    </row>
    <row r="28" spans="1:9" ht="15.6" x14ac:dyDescent="0.35">
      <c r="A28" s="19" t="s">
        <v>25</v>
      </c>
      <c r="B28" s="20"/>
      <c r="C28" s="21">
        <v>400</v>
      </c>
      <c r="D28" s="22"/>
      <c r="E28" s="21">
        <f t="shared" si="0"/>
        <v>20</v>
      </c>
      <c r="F28" s="26">
        <f>+[1]MASTER!J27</f>
        <v>420</v>
      </c>
      <c r="G28" s="17"/>
      <c r="H28" s="18">
        <f t="shared" si="1"/>
        <v>0.05</v>
      </c>
      <c r="I28" s="11"/>
    </row>
    <row r="29" spans="1:9" ht="15.6" x14ac:dyDescent="0.35">
      <c r="A29" s="19" t="s">
        <v>26</v>
      </c>
      <c r="B29" s="20"/>
      <c r="C29" s="21">
        <v>275</v>
      </c>
      <c r="D29" s="22"/>
      <c r="E29" s="21">
        <f t="shared" si="0"/>
        <v>13.75</v>
      </c>
      <c r="F29" s="25" t="s">
        <v>53</v>
      </c>
      <c r="G29" s="17"/>
      <c r="H29" s="18" t="e">
        <f t="shared" si="1"/>
        <v>#VALUE!</v>
      </c>
      <c r="I29" s="11"/>
    </row>
    <row r="30" spans="1:9" ht="15.6" x14ac:dyDescent="0.35">
      <c r="A30" s="19" t="s">
        <v>27</v>
      </c>
      <c r="B30" s="20"/>
      <c r="C30" s="21">
        <v>325</v>
      </c>
      <c r="D30" s="22"/>
      <c r="E30" s="21">
        <f t="shared" si="0"/>
        <v>16.25</v>
      </c>
      <c r="F30" s="25" t="s">
        <v>54</v>
      </c>
      <c r="G30" s="17"/>
      <c r="H30" s="18" t="e">
        <f t="shared" si="1"/>
        <v>#VALUE!</v>
      </c>
      <c r="I30" s="11"/>
    </row>
    <row r="31" spans="1:9" ht="15.6" x14ac:dyDescent="0.35">
      <c r="A31" s="19" t="s">
        <v>48</v>
      </c>
      <c r="B31" s="20"/>
      <c r="C31" s="27" t="s">
        <v>28</v>
      </c>
      <c r="D31" s="22"/>
      <c r="E31" s="21"/>
      <c r="F31" s="28" t="s">
        <v>28</v>
      </c>
      <c r="G31" s="17"/>
      <c r="H31" s="18"/>
      <c r="I31" s="11"/>
    </row>
    <row r="32" spans="1:9" ht="15.6" x14ac:dyDescent="0.35">
      <c r="A32" s="19" t="s">
        <v>29</v>
      </c>
      <c r="B32" s="20"/>
      <c r="C32" s="21">
        <v>325</v>
      </c>
      <c r="D32" s="22"/>
      <c r="E32" s="21">
        <f t="shared" si="0"/>
        <v>16.25</v>
      </c>
      <c r="F32" s="25" t="s">
        <v>55</v>
      </c>
      <c r="G32" s="17"/>
      <c r="H32" s="18" t="e">
        <f t="shared" si="1"/>
        <v>#VALUE!</v>
      </c>
      <c r="I32" s="11"/>
    </row>
    <row r="33" spans="1:9" ht="15.75" x14ac:dyDescent="0.25">
      <c r="A33" s="19" t="s">
        <v>30</v>
      </c>
      <c r="B33" s="20"/>
      <c r="C33" s="21">
        <v>300</v>
      </c>
      <c r="D33" s="22"/>
      <c r="E33" s="21">
        <f t="shared" si="0"/>
        <v>15</v>
      </c>
      <c r="F33" s="23">
        <f>+[1]MASTER!J32</f>
        <v>315</v>
      </c>
      <c r="G33" s="17"/>
      <c r="H33" s="18">
        <f t="shared" si="1"/>
        <v>0.05</v>
      </c>
      <c r="I33" s="11"/>
    </row>
    <row r="34" spans="1:9" ht="15.75" x14ac:dyDescent="0.25">
      <c r="A34" s="19" t="s">
        <v>31</v>
      </c>
      <c r="B34" s="20"/>
      <c r="C34" s="21">
        <v>475</v>
      </c>
      <c r="D34" s="22"/>
      <c r="E34" s="21">
        <f t="shared" si="0"/>
        <v>23.75</v>
      </c>
      <c r="F34" s="23">
        <f>+[1]MASTER!J33</f>
        <v>500</v>
      </c>
      <c r="G34" s="17"/>
      <c r="H34" s="18">
        <f t="shared" si="1"/>
        <v>5.2631578947368418E-2</v>
      </c>
      <c r="I34" s="11"/>
    </row>
    <row r="35" spans="1:9" ht="15.75" x14ac:dyDescent="0.25">
      <c r="A35" s="19"/>
      <c r="B35" s="20" t="s">
        <v>32</v>
      </c>
      <c r="C35" s="21">
        <v>45</v>
      </c>
      <c r="D35" s="22"/>
      <c r="E35" s="21">
        <f t="shared" si="0"/>
        <v>2.25</v>
      </c>
      <c r="F35" s="23">
        <f>+[1]MASTER!J34</f>
        <v>50</v>
      </c>
      <c r="G35" s="17"/>
      <c r="H35" s="18">
        <f t="shared" si="1"/>
        <v>0.1111111111111111</v>
      </c>
      <c r="I35" s="11"/>
    </row>
    <row r="36" spans="1:9" ht="15.75" x14ac:dyDescent="0.25">
      <c r="A36" s="19"/>
      <c r="B36" s="20" t="s">
        <v>33</v>
      </c>
      <c r="C36" s="21">
        <v>60</v>
      </c>
      <c r="D36" s="22"/>
      <c r="E36" s="21">
        <f t="shared" si="0"/>
        <v>3</v>
      </c>
      <c r="F36" s="23">
        <f>+[1]MASTER!J35</f>
        <v>65</v>
      </c>
      <c r="G36" s="17"/>
      <c r="H36" s="18">
        <f t="shared" si="1"/>
        <v>8.3333333333333329E-2</v>
      </c>
      <c r="I36" s="11"/>
    </row>
    <row r="37" spans="1:9" ht="15.75" x14ac:dyDescent="0.25">
      <c r="A37" s="19" t="s">
        <v>34</v>
      </c>
      <c r="B37" s="20" t="s">
        <v>60</v>
      </c>
      <c r="C37" s="21">
        <v>160</v>
      </c>
      <c r="D37" s="22"/>
      <c r="E37" s="21">
        <f t="shared" si="0"/>
        <v>8</v>
      </c>
      <c r="F37" s="23">
        <v>50</v>
      </c>
      <c r="G37" s="17"/>
      <c r="H37" s="18">
        <f t="shared" si="1"/>
        <v>-0.6875</v>
      </c>
      <c r="I37" s="11"/>
    </row>
    <row r="38" spans="1:9" ht="15.75" x14ac:dyDescent="0.25">
      <c r="A38" s="19" t="s">
        <v>59</v>
      </c>
      <c r="B38" s="20"/>
      <c r="C38" s="21"/>
      <c r="D38" s="22"/>
      <c r="E38" s="21"/>
      <c r="F38" s="25" t="s">
        <v>56</v>
      </c>
      <c r="G38" s="17"/>
      <c r="H38" s="18"/>
      <c r="I38" s="11"/>
    </row>
    <row r="39" spans="1:9" ht="15.75" x14ac:dyDescent="0.25">
      <c r="A39" s="19" t="s">
        <v>35</v>
      </c>
      <c r="B39" s="20"/>
      <c r="C39" s="21">
        <v>150</v>
      </c>
      <c r="D39" s="22"/>
      <c r="E39" s="21">
        <f t="shared" si="0"/>
        <v>7.5</v>
      </c>
      <c r="F39" s="23">
        <f>+[1]MASTER!J38</f>
        <v>160</v>
      </c>
      <c r="G39" s="17"/>
      <c r="H39" s="18">
        <f t="shared" si="1"/>
        <v>6.6666666666666666E-2</v>
      </c>
      <c r="I39" s="11"/>
    </row>
    <row r="40" spans="1:9" ht="15.75" x14ac:dyDescent="0.25">
      <c r="A40" s="19" t="s">
        <v>36</v>
      </c>
      <c r="B40" s="20" t="s">
        <v>20</v>
      </c>
      <c r="C40" s="21">
        <v>160</v>
      </c>
      <c r="D40" s="22"/>
      <c r="E40" s="21">
        <f t="shared" si="0"/>
        <v>8</v>
      </c>
      <c r="F40" s="23">
        <f>+[1]MASTER!J39</f>
        <v>170</v>
      </c>
      <c r="G40" s="17"/>
      <c r="H40" s="18">
        <f t="shared" si="1"/>
        <v>6.25E-2</v>
      </c>
      <c r="I40" s="11"/>
    </row>
    <row r="41" spans="1:9" x14ac:dyDescent="0.25">
      <c r="A41" s="29"/>
      <c r="B41" s="30" t="s">
        <v>21</v>
      </c>
      <c r="C41" s="31" t="s">
        <v>37</v>
      </c>
      <c r="D41" s="32"/>
      <c r="E41" s="31"/>
      <c r="F41" s="33" t="s">
        <v>57</v>
      </c>
      <c r="G41" s="17"/>
      <c r="H41" s="18"/>
      <c r="I41" s="11"/>
    </row>
    <row r="42" spans="1:9" ht="15.75" x14ac:dyDescent="0.25">
      <c r="A42" s="19" t="s">
        <v>38</v>
      </c>
      <c r="B42" s="20"/>
      <c r="C42" s="21">
        <v>100</v>
      </c>
      <c r="D42" s="22"/>
      <c r="E42" s="21">
        <f t="shared" si="0"/>
        <v>5</v>
      </c>
      <c r="F42" s="23">
        <f>+[1]MASTER!J41</f>
        <v>105</v>
      </c>
      <c r="G42" s="17"/>
      <c r="H42" s="18">
        <f t="shared" si="1"/>
        <v>0.05</v>
      </c>
      <c r="I42" s="11"/>
    </row>
    <row r="43" spans="1:9" ht="15.75" x14ac:dyDescent="0.25">
      <c r="A43" s="19" t="s">
        <v>39</v>
      </c>
      <c r="B43" s="20"/>
      <c r="C43" s="21">
        <v>100</v>
      </c>
      <c r="D43" s="22"/>
      <c r="E43" s="21">
        <f t="shared" si="0"/>
        <v>5</v>
      </c>
      <c r="F43" s="23">
        <f>+[1]MASTER!J42</f>
        <v>105</v>
      </c>
      <c r="G43" s="17"/>
      <c r="H43" s="18">
        <f t="shared" si="1"/>
        <v>0.05</v>
      </c>
      <c r="I43" s="11"/>
    </row>
    <row r="44" spans="1:9" ht="15.75" x14ac:dyDescent="0.25">
      <c r="A44" s="19" t="s">
        <v>40</v>
      </c>
      <c r="B44" s="20" t="s">
        <v>41</v>
      </c>
      <c r="C44" s="21">
        <v>100</v>
      </c>
      <c r="D44" s="22"/>
      <c r="E44" s="21">
        <f t="shared" si="0"/>
        <v>5</v>
      </c>
      <c r="F44" s="23">
        <f>+[1]MASTER!J43</f>
        <v>105</v>
      </c>
      <c r="G44" s="17"/>
      <c r="H44" s="18">
        <f t="shared" si="1"/>
        <v>0.05</v>
      </c>
      <c r="I44" s="11"/>
    </row>
    <row r="45" spans="1:9" ht="15.75" x14ac:dyDescent="0.25">
      <c r="A45" s="19"/>
      <c r="B45" s="20" t="s">
        <v>42</v>
      </c>
      <c r="C45" s="21">
        <v>100</v>
      </c>
      <c r="D45" s="22"/>
      <c r="E45" s="21">
        <f t="shared" si="0"/>
        <v>5</v>
      </c>
      <c r="F45" s="23">
        <f>+[1]MASTER!J44</f>
        <v>105</v>
      </c>
      <c r="G45" s="17"/>
      <c r="H45" s="18">
        <f t="shared" si="1"/>
        <v>0.05</v>
      </c>
      <c r="I45" s="11"/>
    </row>
    <row r="46" spans="1:9" ht="15.75" x14ac:dyDescent="0.25">
      <c r="A46" s="19" t="s">
        <v>43</v>
      </c>
      <c r="B46" s="20" t="s">
        <v>44</v>
      </c>
      <c r="C46" s="21">
        <v>600</v>
      </c>
      <c r="D46" s="22"/>
      <c r="E46" s="21">
        <f t="shared" si="0"/>
        <v>30</v>
      </c>
      <c r="F46" s="23">
        <f>+[1]MASTER!J45</f>
        <v>630</v>
      </c>
      <c r="G46" s="17"/>
      <c r="H46" s="18">
        <f t="shared" si="1"/>
        <v>0.05</v>
      </c>
      <c r="I46" s="11"/>
    </row>
    <row r="47" spans="1:9" ht="16.5" thickBot="1" x14ac:dyDescent="0.3">
      <c r="A47" s="34" t="s">
        <v>45</v>
      </c>
      <c r="B47" s="35"/>
      <c r="C47" s="36">
        <v>500</v>
      </c>
      <c r="D47" s="37"/>
      <c r="E47" s="36">
        <f t="shared" si="0"/>
        <v>25</v>
      </c>
      <c r="F47" s="38">
        <f>+[1]MASTER!J46</f>
        <v>525</v>
      </c>
      <c r="G47" s="17"/>
      <c r="H47" s="18">
        <f t="shared" si="1"/>
        <v>0.05</v>
      </c>
      <c r="I47" s="11"/>
    </row>
    <row r="48" spans="1:9" x14ac:dyDescent="0.25">
      <c r="G48" s="11"/>
      <c r="H48" s="11"/>
      <c r="I48" s="11"/>
    </row>
    <row r="49" spans="3:9" ht="14.1" hidden="1" x14ac:dyDescent="0.3">
      <c r="C49" s="39">
        <f>SUM(C7:C47)</f>
        <v>9784</v>
      </c>
      <c r="D49" s="39">
        <f t="shared" ref="D49:F49" si="2">SUM(D7:D47)</f>
        <v>0</v>
      </c>
      <c r="E49" s="4">
        <f t="shared" si="2"/>
        <v>489.2</v>
      </c>
      <c r="F49" s="39">
        <f t="shared" si="2"/>
        <v>7270</v>
      </c>
      <c r="G49" s="17"/>
      <c r="H49" s="18">
        <f t="shared" si="1"/>
        <v>-0.25695012264922323</v>
      </c>
      <c r="I49" s="11"/>
    </row>
  </sheetData>
  <mergeCells count="3">
    <mergeCell ref="A1:F1"/>
    <mergeCell ref="A3:F3"/>
    <mergeCell ref="A2:F2"/>
  </mergeCells>
  <printOptions horizontalCentered="1"/>
  <pageMargins left="0.2" right="0.2" top="0.25" bottom="0.2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user01</cp:lastModifiedBy>
  <cp:lastPrinted>2014-09-22T18:58:50Z</cp:lastPrinted>
  <dcterms:created xsi:type="dcterms:W3CDTF">2013-01-18T03:34:34Z</dcterms:created>
  <dcterms:modified xsi:type="dcterms:W3CDTF">2016-06-27T14:42:38Z</dcterms:modified>
</cp:coreProperties>
</file>